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/>
  </bookViews>
  <sheets>
    <sheet name="Общий" sheetId="1" r:id="rId1"/>
  </sheets>
  <calcPr calcId="125725" refMode="R1C1"/>
</workbook>
</file>

<file path=xl/calcChain.xml><?xml version="1.0" encoding="utf-8"?>
<calcChain xmlns="http://schemas.openxmlformats.org/spreadsheetml/2006/main">
  <c r="N27" i="1"/>
  <c r="N29"/>
  <c r="N18"/>
  <c r="N17"/>
  <c r="M18"/>
  <c r="M17"/>
  <c r="N16"/>
  <c r="M16"/>
  <c r="K30"/>
  <c r="K29"/>
  <c r="K28"/>
  <c r="K27"/>
  <c r="K26"/>
  <c r="K25"/>
  <c r="K24"/>
  <c r="K23"/>
  <c r="K22"/>
  <c r="K21"/>
  <c r="K20"/>
  <c r="K18"/>
  <c r="K17"/>
  <c r="K16"/>
  <c r="K15"/>
  <c r="K14"/>
  <c r="K13"/>
  <c r="K12"/>
  <c r="K11"/>
  <c r="K9" s="1"/>
  <c r="K10"/>
  <c r="L9"/>
  <c r="L19"/>
  <c r="J9"/>
  <c r="J19"/>
  <c r="M29"/>
  <c r="K19" l="1"/>
  <c r="N19"/>
  <c r="L8"/>
  <c r="M19"/>
  <c r="J8"/>
  <c r="N28"/>
  <c r="N26"/>
  <c r="N22"/>
  <c r="N21"/>
  <c r="N15"/>
  <c r="N14"/>
  <c r="N13"/>
  <c r="N12"/>
  <c r="N11"/>
  <c r="M28"/>
  <c r="M23"/>
  <c r="N23"/>
  <c r="M22"/>
  <c r="M21"/>
  <c r="N25"/>
  <c r="N10"/>
  <c r="M30"/>
  <c r="M27"/>
  <c r="M26"/>
  <c r="M25"/>
  <c r="M24"/>
  <c r="M20"/>
  <c r="M15"/>
  <c r="M14"/>
  <c r="M13"/>
  <c r="M12"/>
  <c r="M11"/>
  <c r="M10"/>
  <c r="N30"/>
  <c r="N24"/>
  <c r="M9" l="1"/>
  <c r="N20"/>
  <c r="M8" l="1"/>
  <c r="N9"/>
  <c r="K8"/>
  <c r="N8" s="1"/>
</calcChain>
</file>

<file path=xl/sharedStrings.xml><?xml version="1.0" encoding="utf-8"?>
<sst xmlns="http://schemas.openxmlformats.org/spreadsheetml/2006/main" count="73" uniqueCount="48">
  <si>
    <t>Наименование показателя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</si>
  <si>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</si>
  <si>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</t>
  </si>
  <si>
    <t>0000</t>
  </si>
  <si>
    <t>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</si>
  <si>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</si>
  <si>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</t>
  </si>
  <si>
    <t>Земельный налог с организаций, обладающих земельным участком, расположенным в границах сельских поселений</t>
  </si>
  <si>
    <t>1060603310</t>
  </si>
  <si>
    <t>Земельный налог с физических лиц, обладающих земельным участком, расположенным в границах сельских поселений</t>
  </si>
  <si>
    <t>1060604310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</si>
  <si>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</si>
  <si>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</si>
  <si>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</si>
  <si>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1110503510</t>
  </si>
  <si>
    <t>120</t>
  </si>
  <si>
    <t>Субвенции бюджетам сельских поселений на осуществление первичного воинского учета на территориях,где отсутствуеют военные комиссариаты</t>
  </si>
  <si>
    <t>2023511810</t>
  </si>
  <si>
    <t>150</t>
  </si>
  <si>
    <t>Межбюджетные трансферты,передаваемые бюджетам сельских поселений из бюджетов муниципальных районов на осуществление полномочий по дорожной деятельности в отношении автомобильных дорог местного значения в границах населенных пунктов поселения</t>
  </si>
  <si>
    <t>2024001410</t>
  </si>
  <si>
    <t>0110</t>
  </si>
  <si>
    <t>Межбюджетные трансферты, передаваемые бюджетам сельских поселений из бюджетов муниципальных районов на организацию в границах поселения электро-, тепло-, газо-, и водоснабжения населения, водоотведения, снабжения населения топливом в пределах полномочий, установленных законодательством РФ</t>
  </si>
  <si>
    <t>0120</t>
  </si>
  <si>
    <t>Межбюджетные трансферты, передаваемые бюджетам сельских поселений из бюджетов муниципальных районов на осуществление мероприятий в отношении автомобильных дорог общего пользования местного значения за счет средств районного бюджета</t>
  </si>
  <si>
    <t>0210</t>
  </si>
  <si>
    <t>Межбюджетные трансферты, передаваемые бюджетам поселений из бюджетов муниципальных районов на осуществление целевых мероприятий в отношении автомобильных дорог общего пользования местного значения за счет средств республиканского бюджета Республики Марий Эл</t>
  </si>
  <si>
    <t>0220</t>
  </si>
  <si>
    <t>Причие межбюджетные трансферты, передаваемые бюджетам сельских поселений на осуществление полномочий в соответствии со статьей 23 ФЗ №131 от 06.10.2003г. "Об общих принципах организации местного самоуправления"</t>
  </si>
  <si>
    <t>Утвержденные бюджетные назначения          тыс. руб.</t>
  </si>
  <si>
    <t>Собственные доходы</t>
  </si>
  <si>
    <t xml:space="preserve">       Доходы бюджета — всего</t>
  </si>
  <si>
    <t>План на отчетный период          тыс.руб.</t>
  </si>
  <si>
    <t xml:space="preserve">      Безвозмездные поступления</t>
  </si>
  <si>
    <t>Фактическое исполнение тыс.руб.</t>
  </si>
  <si>
    <t>% исполнения к плану года</t>
  </si>
  <si>
    <t>% исполнения к плану отчетного периода</t>
  </si>
  <si>
    <t>Субсидии бюджетам сельских поселений на софинансирование проектов и программ развития территорий муниципальных образований в Республике Марий Эл, основанных на местных инициативах</t>
  </si>
  <si>
    <t>Прочие безвозмездные поступления в бюджеты сельских поселений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</si>
  <si>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</si>
  <si>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0060</t>
  </si>
  <si>
    <t>0200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</si>
  <si>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сельских поселений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</si>
  <si>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</si>
  <si>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Дотации бюджетам бюджетной системы Российской Федерации </t>
  </si>
  <si>
    <t>Прочие доходы от оказания платных услуг (работ) получателями средств бюджетов сельских поселений</t>
  </si>
  <si>
    <t>Прочие межбюджетные трансферты, передаваемые бюджетам сельских поселений на осуществление полномочий в соответствии со статьей 23 ФЗ№131 от 06.10.2003г.</t>
  </si>
  <si>
    <t>Справка об исполнении бюджета Кокшайского сельского поселения за 9 месяцев 2020 года</t>
  </si>
</sst>
</file>

<file path=xl/styles.xml><?xml version="1.0" encoding="utf-8"?>
<styleSheet xmlns="http://schemas.openxmlformats.org/spreadsheetml/2006/main">
  <fonts count="6">
    <font>
      <sz val="8"/>
      <name val="Arial"/>
    </font>
    <font>
      <b/>
      <sz val="11"/>
      <name val="Arial"/>
      <family val="2"/>
    </font>
    <font>
      <b/>
      <sz val="12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vertical="top"/>
    </xf>
    <xf numFmtId="0" fontId="1" fillId="0" borderId="16" xfId="0" applyNumberFormat="1" applyFont="1" applyBorder="1" applyAlignment="1">
      <alignment horizontal="center"/>
    </xf>
    <xf numFmtId="0" fontId="1" fillId="0" borderId="16" xfId="0" applyNumberFormat="1" applyFont="1" applyBorder="1" applyAlignment="1"/>
    <xf numFmtId="1" fontId="3" fillId="2" borderId="5" xfId="0" applyNumberFormat="1" applyFont="1" applyFill="1" applyBorder="1" applyAlignment="1">
      <alignment horizontal="center" vertical="top"/>
    </xf>
    <xf numFmtId="1" fontId="3" fillId="2" borderId="15" xfId="0" applyNumberFormat="1" applyFont="1" applyFill="1" applyBorder="1" applyAlignment="1">
      <alignment horizontal="center" vertical="top"/>
    </xf>
    <xf numFmtId="1" fontId="3" fillId="2" borderId="12" xfId="0" applyNumberFormat="1" applyFont="1" applyFill="1" applyBorder="1" applyAlignment="1">
      <alignment horizontal="center" vertical="top"/>
    </xf>
    <xf numFmtId="4" fontId="4" fillId="2" borderId="18" xfId="0" applyNumberFormat="1" applyFont="1" applyFill="1" applyBorder="1" applyAlignment="1">
      <alignment horizontal="right" vertical="top"/>
    </xf>
    <xf numFmtId="2" fontId="4" fillId="2" borderId="14" xfId="0" applyNumberFormat="1" applyFont="1" applyFill="1" applyBorder="1" applyAlignment="1">
      <alignment horizontal="right" vertical="top"/>
    </xf>
    <xf numFmtId="2" fontId="4" fillId="2" borderId="1" xfId="0" applyNumberFormat="1" applyFont="1" applyFill="1" applyBorder="1" applyAlignment="1">
      <alignment horizontal="right" vertical="top"/>
    </xf>
    <xf numFmtId="0" fontId="4" fillId="2" borderId="2" xfId="0" applyFont="1" applyFill="1" applyBorder="1" applyAlignment="1">
      <alignment horizontal="left" vertical="top"/>
    </xf>
    <xf numFmtId="0" fontId="4" fillId="2" borderId="13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right" vertical="top"/>
    </xf>
    <xf numFmtId="49" fontId="3" fillId="2" borderId="9" xfId="0" applyNumberFormat="1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left" vertical="top" wrapText="1" indent="2"/>
    </xf>
    <xf numFmtId="0" fontId="3" fillId="2" borderId="9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left" vertical="top" wrapText="1" indent="2"/>
    </xf>
    <xf numFmtId="0" fontId="3" fillId="2" borderId="17" xfId="0" applyFont="1" applyFill="1" applyBorder="1" applyAlignment="1">
      <alignment horizontal="left" vertical="top" wrapText="1" indent="2"/>
    </xf>
    <xf numFmtId="0" fontId="3" fillId="2" borderId="19" xfId="0" applyFont="1" applyFill="1" applyBorder="1" applyAlignment="1">
      <alignment horizontal="left" vertical="top" wrapText="1" indent="2"/>
    </xf>
    <xf numFmtId="0" fontId="3" fillId="2" borderId="20" xfId="0" applyFont="1" applyFill="1" applyBorder="1" applyAlignment="1">
      <alignment horizontal="center" vertical="top"/>
    </xf>
    <xf numFmtId="0" fontId="3" fillId="2" borderId="17" xfId="0" applyFont="1" applyFill="1" applyBorder="1" applyAlignment="1">
      <alignment horizontal="center" vertical="top"/>
    </xf>
    <xf numFmtId="0" fontId="3" fillId="2" borderId="21" xfId="0" applyFont="1" applyFill="1" applyBorder="1" applyAlignment="1">
      <alignment horizontal="center" vertical="top"/>
    </xf>
    <xf numFmtId="0" fontId="2" fillId="0" borderId="16" xfId="0" applyNumberFormat="1" applyFont="1" applyBorder="1" applyAlignment="1">
      <alignment horizontal="center"/>
    </xf>
    <xf numFmtId="0" fontId="4" fillId="2" borderId="6" xfId="0" applyFont="1" applyFill="1" applyBorder="1" applyAlignment="1">
      <alignment horizontal="left" vertical="top" indent="2"/>
    </xf>
    <xf numFmtId="0" fontId="4" fillId="2" borderId="2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/>
    </xf>
    <xf numFmtId="0" fontId="4" fillId="2" borderId="17" xfId="0" applyFont="1" applyFill="1" applyBorder="1" applyAlignment="1">
      <alignment horizontal="left" vertical="top"/>
    </xf>
    <xf numFmtId="1" fontId="3" fillId="2" borderId="7" xfId="0" applyNumberFormat="1" applyFont="1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center" vertical="top"/>
    </xf>
    <xf numFmtId="4" fontId="3" fillId="2" borderId="12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 applyAlignment="1">
      <alignment horizontal="right" vertical="top"/>
    </xf>
    <xf numFmtId="4" fontId="4" fillId="2" borderId="1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P62"/>
  <sheetViews>
    <sheetView tabSelected="1" topLeftCell="A17" zoomScale="80" zoomScaleNormal="80" workbookViewId="0">
      <selection activeCell="P10" sqref="P10"/>
    </sheetView>
  </sheetViews>
  <sheetFormatPr defaultColWidth="10.5" defaultRowHeight="11.45" customHeight="1" outlineLevelRow="1"/>
  <cols>
    <col min="1" max="1" width="18.6640625" style="1" customWidth="1"/>
    <col min="2" max="2" width="3.5" style="1" customWidth="1"/>
    <col min="3" max="3" width="69.33203125" style="1" customWidth="1"/>
    <col min="4" max="4" width="5" style="1" customWidth="1"/>
    <col min="5" max="5" width="3.6640625" style="1" customWidth="1"/>
    <col min="6" max="6" width="3.5" style="1" customWidth="1"/>
    <col min="7" max="7" width="4.5" style="1" customWidth="1"/>
    <col min="8" max="8" width="7.5" style="1" customWidth="1"/>
    <col min="9" max="9" width="7.6640625" style="1" customWidth="1"/>
    <col min="10" max="10" width="19.6640625" style="1" customWidth="1"/>
    <col min="11" max="11" width="17.33203125" style="1" customWidth="1"/>
    <col min="12" max="12" width="16.6640625" style="1" customWidth="1"/>
    <col min="13" max="13" width="15.6640625" style="1" customWidth="1"/>
    <col min="14" max="14" width="14.6640625" style="1" customWidth="1"/>
    <col min="15" max="16" width="18.5" style="1" customWidth="1"/>
  </cols>
  <sheetData>
    <row r="2" spans="1:16" ht="34.5" customHeight="1">
      <c r="A2" s="28" t="s">
        <v>47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6"/>
      <c r="P2" s="6"/>
    </row>
    <row r="3" spans="1:16" ht="11.1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1.1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43.5" customHeight="1">
      <c r="A5" s="31" t="s">
        <v>0</v>
      </c>
      <c r="B5" s="31"/>
      <c r="C5" s="31"/>
      <c r="D5" s="35"/>
      <c r="E5" s="35"/>
      <c r="F5" s="35"/>
      <c r="G5" s="35"/>
      <c r="H5" s="35"/>
      <c r="I5" s="35"/>
      <c r="J5" s="35" t="s">
        <v>29</v>
      </c>
      <c r="K5" s="38" t="s">
        <v>32</v>
      </c>
      <c r="L5" s="38" t="s">
        <v>34</v>
      </c>
      <c r="M5" s="38" t="s">
        <v>35</v>
      </c>
      <c r="N5" s="38" t="s">
        <v>36</v>
      </c>
      <c r="O5" s="3"/>
    </row>
    <row r="6" spans="1:16" ht="43.5" customHeight="1">
      <c r="A6" s="32"/>
      <c r="B6" s="33"/>
      <c r="C6" s="34"/>
      <c r="D6" s="36"/>
      <c r="E6" s="36"/>
      <c r="F6" s="36"/>
      <c r="G6" s="36"/>
      <c r="H6" s="36"/>
      <c r="I6" s="36"/>
      <c r="J6" s="37"/>
      <c r="K6" s="38"/>
      <c r="L6" s="38"/>
      <c r="M6" s="38"/>
      <c r="N6" s="38"/>
      <c r="O6" s="3"/>
    </row>
    <row r="7" spans="1:16" s="2" customFormat="1" ht="15.75" customHeight="1">
      <c r="A7" s="44">
        <v>1</v>
      </c>
      <c r="B7" s="44"/>
      <c r="C7" s="44"/>
      <c r="D7" s="45"/>
      <c r="E7" s="45"/>
      <c r="F7" s="45"/>
      <c r="G7" s="45"/>
      <c r="H7" s="45"/>
      <c r="I7" s="45"/>
      <c r="J7" s="7">
        <v>4</v>
      </c>
      <c r="K7" s="8">
        <v>5</v>
      </c>
      <c r="L7" s="8">
        <v>6</v>
      </c>
      <c r="M7" s="9">
        <v>7</v>
      </c>
      <c r="N7" s="9">
        <v>8</v>
      </c>
      <c r="O7" s="3"/>
      <c r="P7" s="1"/>
    </row>
    <row r="8" spans="1:16" s="1" customFormat="1" ht="24" customHeight="1">
      <c r="A8" s="42" t="s">
        <v>31</v>
      </c>
      <c r="B8" s="43"/>
      <c r="C8" s="43"/>
      <c r="D8" s="43"/>
      <c r="E8" s="43"/>
      <c r="F8" s="43"/>
      <c r="G8" s="43"/>
      <c r="H8" s="43"/>
      <c r="I8" s="43"/>
      <c r="J8" s="10">
        <f>J9+J19</f>
        <v>7852.1</v>
      </c>
      <c r="K8" s="10">
        <f>K9+K19</f>
        <v>5889.0750000000007</v>
      </c>
      <c r="L8" s="10">
        <f>L9+L19</f>
        <v>5502.98</v>
      </c>
      <c r="M8" s="11">
        <f t="shared" ref="M8:M9" si="0">L8*100/J8</f>
        <v>70.082907757160498</v>
      </c>
      <c r="N8" s="12">
        <f t="shared" ref="N8:N9" si="1">L8*100/K8</f>
        <v>93.443877009547322</v>
      </c>
      <c r="O8" s="4"/>
      <c r="P8" s="2"/>
    </row>
    <row r="9" spans="1:16" s="2" customFormat="1" ht="24.75" customHeight="1" outlineLevel="1">
      <c r="A9" s="29" t="s">
        <v>30</v>
      </c>
      <c r="B9" s="29"/>
      <c r="C9" s="29"/>
      <c r="D9" s="30"/>
      <c r="E9" s="30"/>
      <c r="F9" s="30"/>
      <c r="G9" s="30"/>
      <c r="H9" s="13"/>
      <c r="I9" s="14"/>
      <c r="J9" s="10">
        <f>J10+J11+J12+J13+J14+J15+J18+J17+J16</f>
        <v>4614</v>
      </c>
      <c r="K9" s="10">
        <f>K10+K11+K12+K13+K14+K15+K18+K17+K16</f>
        <v>3460.5</v>
      </c>
      <c r="L9" s="10">
        <f>L10+L11+L12+L13+L14+L15+L18+L17+L16</f>
        <v>2738.37</v>
      </c>
      <c r="M9" s="11">
        <f t="shared" si="0"/>
        <v>59.349154746423928</v>
      </c>
      <c r="N9" s="12">
        <f t="shared" si="1"/>
        <v>79.132206328565232</v>
      </c>
      <c r="O9" s="3"/>
      <c r="P9" s="1"/>
    </row>
    <row r="10" spans="1:16" s="2" customFormat="1" ht="64.5" customHeight="1" outlineLevel="1">
      <c r="A10" s="22" t="s">
        <v>1</v>
      </c>
      <c r="B10" s="23"/>
      <c r="C10" s="24"/>
      <c r="D10" s="25" t="s">
        <v>2</v>
      </c>
      <c r="E10" s="26"/>
      <c r="F10" s="26"/>
      <c r="G10" s="27"/>
      <c r="H10" s="15" t="s">
        <v>3</v>
      </c>
      <c r="I10" s="16" t="s">
        <v>4</v>
      </c>
      <c r="J10" s="46">
        <v>618</v>
      </c>
      <c r="K10" s="46">
        <f>J10/4*3</f>
        <v>463.5</v>
      </c>
      <c r="L10" s="46">
        <v>416.34</v>
      </c>
      <c r="M10" s="17">
        <f>L10*100/J10</f>
        <v>67.368932038834956</v>
      </c>
      <c r="N10" s="17">
        <f>L10*100/K10</f>
        <v>89.825242718446603</v>
      </c>
      <c r="O10" s="4"/>
    </row>
    <row r="11" spans="1:16" s="2" customFormat="1" ht="48" customHeight="1" outlineLevel="1">
      <c r="A11" s="20" t="s">
        <v>5</v>
      </c>
      <c r="B11" s="20"/>
      <c r="C11" s="20"/>
      <c r="D11" s="21" t="s">
        <v>6</v>
      </c>
      <c r="E11" s="21"/>
      <c r="F11" s="21"/>
      <c r="G11" s="21"/>
      <c r="H11" s="15" t="s">
        <v>3</v>
      </c>
      <c r="I11" s="16" t="s">
        <v>4</v>
      </c>
      <c r="J11" s="47">
        <v>500</v>
      </c>
      <c r="K11" s="46">
        <f t="shared" ref="K11:K18" si="2">J11/4*3</f>
        <v>375</v>
      </c>
      <c r="L11" s="46">
        <v>46.44</v>
      </c>
      <c r="M11" s="17">
        <f t="shared" ref="M11:N30" si="3">L11*100/J11</f>
        <v>9.2880000000000003</v>
      </c>
      <c r="N11" s="17">
        <f t="shared" ref="N11:N30" si="4">L11*100/K11</f>
        <v>12.384</v>
      </c>
      <c r="O11" s="4"/>
    </row>
    <row r="12" spans="1:16" s="2" customFormat="1" ht="33.75" customHeight="1" outlineLevel="1">
      <c r="A12" s="20" t="s">
        <v>7</v>
      </c>
      <c r="B12" s="20"/>
      <c r="C12" s="20"/>
      <c r="D12" s="21" t="s">
        <v>8</v>
      </c>
      <c r="E12" s="21"/>
      <c r="F12" s="21"/>
      <c r="G12" s="21"/>
      <c r="H12" s="15" t="s">
        <v>3</v>
      </c>
      <c r="I12" s="16" t="s">
        <v>4</v>
      </c>
      <c r="J12" s="47">
        <v>1759</v>
      </c>
      <c r="K12" s="46">
        <f t="shared" si="2"/>
        <v>1319.25</v>
      </c>
      <c r="L12" s="46">
        <v>1353.95</v>
      </c>
      <c r="M12" s="17">
        <f t="shared" si="3"/>
        <v>76.972711768050033</v>
      </c>
      <c r="N12" s="17">
        <f t="shared" si="4"/>
        <v>102.63028235740003</v>
      </c>
      <c r="O12" s="4"/>
    </row>
    <row r="13" spans="1:16" s="2" customFormat="1" ht="30.75" customHeight="1" outlineLevel="1">
      <c r="A13" s="20" t="s">
        <v>9</v>
      </c>
      <c r="B13" s="20"/>
      <c r="C13" s="20"/>
      <c r="D13" s="21" t="s">
        <v>10</v>
      </c>
      <c r="E13" s="21"/>
      <c r="F13" s="21"/>
      <c r="G13" s="21"/>
      <c r="H13" s="15" t="s">
        <v>3</v>
      </c>
      <c r="I13" s="16" t="s">
        <v>4</v>
      </c>
      <c r="J13" s="47">
        <v>987</v>
      </c>
      <c r="K13" s="46">
        <f t="shared" si="2"/>
        <v>740.25</v>
      </c>
      <c r="L13" s="46">
        <v>188.52</v>
      </c>
      <c r="M13" s="17">
        <f t="shared" si="3"/>
        <v>19.100303951367781</v>
      </c>
      <c r="N13" s="17">
        <f t="shared" si="4"/>
        <v>25.46707193515704</v>
      </c>
      <c r="O13" s="4"/>
    </row>
    <row r="14" spans="1:16" s="2" customFormat="1" ht="65.25" customHeight="1" outlineLevel="1">
      <c r="A14" s="20" t="s">
        <v>11</v>
      </c>
      <c r="B14" s="20"/>
      <c r="C14" s="20"/>
      <c r="D14" s="21" t="s">
        <v>12</v>
      </c>
      <c r="E14" s="21"/>
      <c r="F14" s="21"/>
      <c r="G14" s="21"/>
      <c r="H14" s="15" t="s">
        <v>3</v>
      </c>
      <c r="I14" s="16" t="s">
        <v>4</v>
      </c>
      <c r="J14" s="47">
        <v>9</v>
      </c>
      <c r="K14" s="46">
        <f t="shared" si="2"/>
        <v>6.75</v>
      </c>
      <c r="L14" s="46">
        <v>1.08</v>
      </c>
      <c r="M14" s="17">
        <f t="shared" si="3"/>
        <v>12</v>
      </c>
      <c r="N14" s="17">
        <f t="shared" si="4"/>
        <v>16</v>
      </c>
      <c r="O14" s="4"/>
    </row>
    <row r="15" spans="1:16" s="2" customFormat="1" ht="67.5" customHeight="1" outlineLevel="1">
      <c r="A15" s="20" t="s">
        <v>13</v>
      </c>
      <c r="B15" s="20"/>
      <c r="C15" s="20"/>
      <c r="D15" s="21" t="s">
        <v>14</v>
      </c>
      <c r="E15" s="21"/>
      <c r="F15" s="21"/>
      <c r="G15" s="21"/>
      <c r="H15" s="15" t="s">
        <v>3</v>
      </c>
      <c r="I15" s="16" t="s">
        <v>15</v>
      </c>
      <c r="J15" s="47">
        <v>76</v>
      </c>
      <c r="K15" s="46">
        <f t="shared" si="2"/>
        <v>57</v>
      </c>
      <c r="L15" s="46">
        <v>65.91</v>
      </c>
      <c r="M15" s="17">
        <f t="shared" si="3"/>
        <v>86.723684210526315</v>
      </c>
      <c r="N15" s="17">
        <f t="shared" si="4"/>
        <v>115.63157894736842</v>
      </c>
      <c r="O15" s="4"/>
    </row>
    <row r="16" spans="1:16" s="2" customFormat="1" ht="67.5" customHeight="1" outlineLevel="1">
      <c r="A16" s="22" t="s">
        <v>45</v>
      </c>
      <c r="B16" s="23"/>
      <c r="C16" s="24"/>
      <c r="D16" s="21">
        <v>1130199510</v>
      </c>
      <c r="E16" s="21"/>
      <c r="F16" s="21"/>
      <c r="G16" s="21"/>
      <c r="H16" s="19" t="s">
        <v>3</v>
      </c>
      <c r="I16" s="16">
        <v>130</v>
      </c>
      <c r="J16" s="47">
        <v>7</v>
      </c>
      <c r="K16" s="46">
        <f t="shared" si="2"/>
        <v>5.25</v>
      </c>
      <c r="L16" s="46">
        <v>12.27</v>
      </c>
      <c r="M16" s="17">
        <f t="shared" si="3"/>
        <v>175.28571428571428</v>
      </c>
      <c r="N16" s="17">
        <f t="shared" si="4"/>
        <v>233.71428571428572</v>
      </c>
      <c r="O16" s="4"/>
    </row>
    <row r="17" spans="1:16" s="2" customFormat="1" ht="51.75" customHeight="1" outlineLevel="1">
      <c r="A17" s="22" t="s">
        <v>42</v>
      </c>
      <c r="B17" s="23"/>
      <c r="C17" s="24"/>
      <c r="D17" s="25">
        <v>1162105010</v>
      </c>
      <c r="E17" s="26"/>
      <c r="F17" s="26"/>
      <c r="G17" s="27"/>
      <c r="H17" s="18" t="s">
        <v>3</v>
      </c>
      <c r="I17" s="16">
        <v>140</v>
      </c>
      <c r="J17" s="47">
        <v>38</v>
      </c>
      <c r="K17" s="46">
        <f t="shared" si="2"/>
        <v>28.5</v>
      </c>
      <c r="L17" s="46">
        <v>38</v>
      </c>
      <c r="M17" s="17">
        <f t="shared" si="3"/>
        <v>100</v>
      </c>
      <c r="N17" s="17">
        <f t="shared" si="4"/>
        <v>133.33333333333334</v>
      </c>
      <c r="O17" s="4"/>
    </row>
    <row r="18" spans="1:16" s="2" customFormat="1" ht="52.5" customHeight="1" outlineLevel="1">
      <c r="A18" s="20" t="s">
        <v>43</v>
      </c>
      <c r="B18" s="20"/>
      <c r="C18" s="20"/>
      <c r="D18" s="21">
        <v>1140602510</v>
      </c>
      <c r="E18" s="21"/>
      <c r="F18" s="21"/>
      <c r="G18" s="21"/>
      <c r="H18" s="15" t="s">
        <v>3</v>
      </c>
      <c r="I18" s="16">
        <v>430</v>
      </c>
      <c r="J18" s="47">
        <v>620</v>
      </c>
      <c r="K18" s="46">
        <f t="shared" si="2"/>
        <v>465</v>
      </c>
      <c r="L18" s="46">
        <v>615.86</v>
      </c>
      <c r="M18" s="17">
        <f t="shared" si="3"/>
        <v>99.332258064516125</v>
      </c>
      <c r="N18" s="17">
        <f t="shared" si="4"/>
        <v>132.44301075268817</v>
      </c>
      <c r="O18" s="4"/>
    </row>
    <row r="19" spans="1:16" s="2" customFormat="1" ht="21.75" customHeight="1" outlineLevel="1">
      <c r="A19" s="39" t="s">
        <v>33</v>
      </c>
      <c r="B19" s="40"/>
      <c r="C19" s="40"/>
      <c r="D19" s="40"/>
      <c r="E19" s="40"/>
      <c r="F19" s="40"/>
      <c r="G19" s="40"/>
      <c r="H19" s="40"/>
      <c r="I19" s="41"/>
      <c r="J19" s="48">
        <f>J20+J24+J25+J26+J27+J30+J21+J22+J23+J28+J29</f>
        <v>3238.1</v>
      </c>
      <c r="K19" s="48">
        <f t="shared" ref="K19" si="5">K20+K24+K25+K26+K27+K30+K21+K22+K23+K28+K29</f>
        <v>2428.5750000000003</v>
      </c>
      <c r="L19" s="48">
        <f>L20+L24+L25+L26+L27+L30+L21+L22+L23+L28+L29</f>
        <v>2764.6099999999997</v>
      </c>
      <c r="M19" s="12">
        <f t="shared" si="3"/>
        <v>85.377536209505564</v>
      </c>
      <c r="N19" s="12">
        <f t="shared" si="4"/>
        <v>113.83671494600739</v>
      </c>
      <c r="O19" s="4"/>
    </row>
    <row r="20" spans="1:16" s="2" customFormat="1" ht="37.5" customHeight="1" outlineLevel="1">
      <c r="A20" s="20" t="s">
        <v>16</v>
      </c>
      <c r="B20" s="20"/>
      <c r="C20" s="20"/>
      <c r="D20" s="21" t="s">
        <v>17</v>
      </c>
      <c r="E20" s="21"/>
      <c r="F20" s="21"/>
      <c r="G20" s="21"/>
      <c r="H20" s="15" t="s">
        <v>3</v>
      </c>
      <c r="I20" s="16" t="s">
        <v>18</v>
      </c>
      <c r="J20" s="47">
        <v>114.8</v>
      </c>
      <c r="K20" s="46">
        <f t="shared" ref="K20:K30" si="6">J20/4*3</f>
        <v>86.1</v>
      </c>
      <c r="L20" s="46">
        <v>69.260000000000005</v>
      </c>
      <c r="M20" s="17">
        <f t="shared" si="3"/>
        <v>60.331010452961685</v>
      </c>
      <c r="N20" s="17">
        <f t="shared" si="4"/>
        <v>80.44134727061558</v>
      </c>
      <c r="O20" s="4"/>
    </row>
    <row r="21" spans="1:16" s="2" customFormat="1" ht="53.25" customHeight="1" outlineLevel="1">
      <c r="A21" s="22" t="s">
        <v>37</v>
      </c>
      <c r="B21" s="23"/>
      <c r="C21" s="24"/>
      <c r="D21" s="25">
        <v>2022999910</v>
      </c>
      <c r="E21" s="26"/>
      <c r="F21" s="26"/>
      <c r="G21" s="27"/>
      <c r="H21" s="18" t="s">
        <v>40</v>
      </c>
      <c r="I21" s="16">
        <v>150</v>
      </c>
      <c r="J21" s="47">
        <v>629.98</v>
      </c>
      <c r="K21" s="46">
        <f t="shared" si="6"/>
        <v>472.48500000000001</v>
      </c>
      <c r="L21" s="46">
        <v>629.98</v>
      </c>
      <c r="M21" s="17">
        <f t="shared" si="3"/>
        <v>100</v>
      </c>
      <c r="N21" s="17">
        <f t="shared" si="4"/>
        <v>133.33333333333334</v>
      </c>
      <c r="O21" s="4"/>
    </row>
    <row r="22" spans="1:16" s="2" customFormat="1" ht="27.75" customHeight="1" outlineLevel="1">
      <c r="A22" s="22" t="s">
        <v>38</v>
      </c>
      <c r="B22" s="23"/>
      <c r="C22" s="24"/>
      <c r="D22" s="25">
        <v>2070503010</v>
      </c>
      <c r="E22" s="26"/>
      <c r="F22" s="26"/>
      <c r="G22" s="27"/>
      <c r="H22" s="18" t="s">
        <v>3</v>
      </c>
      <c r="I22" s="16">
        <v>150</v>
      </c>
      <c r="J22" s="47">
        <v>42</v>
      </c>
      <c r="K22" s="46">
        <f t="shared" si="6"/>
        <v>31.5</v>
      </c>
      <c r="L22" s="46">
        <v>0</v>
      </c>
      <c r="M22" s="17">
        <f t="shared" si="3"/>
        <v>0</v>
      </c>
      <c r="N22" s="17">
        <f t="shared" si="4"/>
        <v>0</v>
      </c>
      <c r="O22" s="4"/>
    </row>
    <row r="23" spans="1:16" s="2" customFormat="1" ht="37.5" customHeight="1" outlineLevel="1">
      <c r="A23" s="22" t="s">
        <v>39</v>
      </c>
      <c r="B23" s="23"/>
      <c r="C23" s="24"/>
      <c r="D23" s="25">
        <v>2070502010</v>
      </c>
      <c r="E23" s="26"/>
      <c r="F23" s="26"/>
      <c r="G23" s="27"/>
      <c r="H23" s="18" t="s">
        <v>3</v>
      </c>
      <c r="I23" s="16">
        <v>150</v>
      </c>
      <c r="J23" s="47">
        <v>42</v>
      </c>
      <c r="K23" s="46">
        <f t="shared" si="6"/>
        <v>31.5</v>
      </c>
      <c r="L23" s="46">
        <v>99</v>
      </c>
      <c r="M23" s="17">
        <f t="shared" si="3"/>
        <v>235.71428571428572</v>
      </c>
      <c r="N23" s="17">
        <f t="shared" si="4"/>
        <v>314.28571428571428</v>
      </c>
      <c r="O23" s="4"/>
    </row>
    <row r="24" spans="1:16" s="2" customFormat="1" ht="65.25" customHeight="1" outlineLevel="1">
      <c r="A24" s="20" t="s">
        <v>19</v>
      </c>
      <c r="B24" s="20"/>
      <c r="C24" s="20"/>
      <c r="D24" s="21" t="s">
        <v>20</v>
      </c>
      <c r="E24" s="21"/>
      <c r="F24" s="21"/>
      <c r="G24" s="21"/>
      <c r="H24" s="15" t="s">
        <v>21</v>
      </c>
      <c r="I24" s="16" t="s">
        <v>18</v>
      </c>
      <c r="J24" s="47">
        <v>423.12</v>
      </c>
      <c r="K24" s="46">
        <f t="shared" si="6"/>
        <v>317.34000000000003</v>
      </c>
      <c r="L24" s="46">
        <v>422.1</v>
      </c>
      <c r="M24" s="17">
        <f t="shared" si="3"/>
        <v>99.758933635847981</v>
      </c>
      <c r="N24" s="17">
        <f t="shared" si="4"/>
        <v>133.01191151446397</v>
      </c>
      <c r="O24" s="4"/>
    </row>
    <row r="25" spans="1:16" s="2" customFormat="1" ht="80.25" customHeight="1" outlineLevel="1">
      <c r="A25" s="20" t="s">
        <v>22</v>
      </c>
      <c r="B25" s="20"/>
      <c r="C25" s="20"/>
      <c r="D25" s="21" t="s">
        <v>20</v>
      </c>
      <c r="E25" s="21"/>
      <c r="F25" s="21"/>
      <c r="G25" s="21"/>
      <c r="H25" s="15" t="s">
        <v>23</v>
      </c>
      <c r="I25" s="16" t="s">
        <v>18</v>
      </c>
      <c r="J25" s="47">
        <v>100</v>
      </c>
      <c r="K25" s="46">
        <f t="shared" si="6"/>
        <v>75</v>
      </c>
      <c r="L25" s="46">
        <v>27.85</v>
      </c>
      <c r="M25" s="17">
        <f t="shared" si="3"/>
        <v>27.85</v>
      </c>
      <c r="N25" s="17">
        <f t="shared" si="4"/>
        <v>37.133333333333333</v>
      </c>
      <c r="O25" s="4"/>
    </row>
    <row r="26" spans="1:16" s="2" customFormat="1" ht="69" customHeight="1" outlineLevel="1">
      <c r="A26" s="20" t="s">
        <v>24</v>
      </c>
      <c r="B26" s="20"/>
      <c r="C26" s="20"/>
      <c r="D26" s="21" t="s">
        <v>20</v>
      </c>
      <c r="E26" s="21"/>
      <c r="F26" s="21"/>
      <c r="G26" s="21"/>
      <c r="H26" s="15" t="s">
        <v>25</v>
      </c>
      <c r="I26" s="16" t="s">
        <v>18</v>
      </c>
      <c r="J26" s="47">
        <v>700</v>
      </c>
      <c r="K26" s="46">
        <f t="shared" si="6"/>
        <v>525</v>
      </c>
      <c r="L26" s="46">
        <v>344.12</v>
      </c>
      <c r="M26" s="17">
        <f t="shared" si="3"/>
        <v>49.16</v>
      </c>
      <c r="N26" s="17">
        <f t="shared" si="4"/>
        <v>65.546666666666667</v>
      </c>
      <c r="O26" s="4"/>
    </row>
    <row r="27" spans="1:16" s="2" customFormat="1" ht="68.25" customHeight="1" outlineLevel="1">
      <c r="A27" s="20" t="s">
        <v>26</v>
      </c>
      <c r="B27" s="20"/>
      <c r="C27" s="20"/>
      <c r="D27" s="21" t="s">
        <v>20</v>
      </c>
      <c r="E27" s="21"/>
      <c r="F27" s="21"/>
      <c r="G27" s="21"/>
      <c r="H27" s="15" t="s">
        <v>27</v>
      </c>
      <c r="I27" s="16" t="s">
        <v>18</v>
      </c>
      <c r="J27" s="47">
        <v>1125</v>
      </c>
      <c r="K27" s="46">
        <f t="shared" si="6"/>
        <v>843.75</v>
      </c>
      <c r="L27" s="46">
        <v>1125</v>
      </c>
      <c r="M27" s="17">
        <f t="shared" si="3"/>
        <v>100</v>
      </c>
      <c r="N27" s="17">
        <f t="shared" si="4"/>
        <v>133.33333333333334</v>
      </c>
      <c r="O27" s="4"/>
    </row>
    <row r="28" spans="1:16" s="2" customFormat="1" ht="68.25" hidden="1" customHeight="1" outlineLevel="1">
      <c r="A28" s="22" t="s">
        <v>28</v>
      </c>
      <c r="B28" s="23"/>
      <c r="C28" s="24"/>
      <c r="D28" s="25">
        <v>2024999910</v>
      </c>
      <c r="E28" s="26"/>
      <c r="F28" s="26"/>
      <c r="G28" s="27"/>
      <c r="H28" s="18" t="s">
        <v>41</v>
      </c>
      <c r="I28" s="16">
        <v>150</v>
      </c>
      <c r="J28" s="47"/>
      <c r="K28" s="46">
        <f t="shared" si="6"/>
        <v>0</v>
      </c>
      <c r="L28" s="46"/>
      <c r="M28" s="17" t="e">
        <f t="shared" si="3"/>
        <v>#DIV/0!</v>
      </c>
      <c r="N28" s="17" t="e">
        <f t="shared" si="4"/>
        <v>#DIV/0!</v>
      </c>
      <c r="O28" s="4"/>
    </row>
    <row r="29" spans="1:16" s="2" customFormat="1" ht="54" customHeight="1" outlineLevel="1">
      <c r="A29" s="22" t="s">
        <v>46</v>
      </c>
      <c r="B29" s="23"/>
      <c r="C29" s="24"/>
      <c r="D29" s="25">
        <v>2024999910</v>
      </c>
      <c r="E29" s="26"/>
      <c r="F29" s="26"/>
      <c r="G29" s="27"/>
      <c r="H29" s="18" t="s">
        <v>41</v>
      </c>
      <c r="I29" s="16">
        <v>150</v>
      </c>
      <c r="J29" s="47">
        <v>5</v>
      </c>
      <c r="K29" s="46">
        <f t="shared" si="6"/>
        <v>3.75</v>
      </c>
      <c r="L29" s="46">
        <v>5</v>
      </c>
      <c r="M29" s="17">
        <f t="shared" si="3"/>
        <v>100</v>
      </c>
      <c r="N29" s="17">
        <f t="shared" si="4"/>
        <v>133.33333333333334</v>
      </c>
      <c r="O29" s="4"/>
    </row>
    <row r="30" spans="1:16" ht="31.5" customHeight="1">
      <c r="A30" s="20" t="s">
        <v>44</v>
      </c>
      <c r="B30" s="20"/>
      <c r="C30" s="20"/>
      <c r="D30" s="21">
        <v>2021600110</v>
      </c>
      <c r="E30" s="21"/>
      <c r="F30" s="21"/>
      <c r="G30" s="21"/>
      <c r="H30" s="18" t="s">
        <v>3</v>
      </c>
      <c r="I30" s="16" t="s">
        <v>18</v>
      </c>
      <c r="J30" s="47">
        <v>56.2</v>
      </c>
      <c r="K30" s="46">
        <f t="shared" si="6"/>
        <v>42.150000000000006</v>
      </c>
      <c r="L30" s="46">
        <v>42.3</v>
      </c>
      <c r="M30" s="17">
        <f t="shared" si="3"/>
        <v>75.266903914590742</v>
      </c>
      <c r="N30" s="17">
        <f t="shared" si="4"/>
        <v>100.35587188612098</v>
      </c>
      <c r="O30" s="4"/>
      <c r="P30" s="2"/>
    </row>
    <row r="31" spans="1:16" ht="11.45" customHeight="1">
      <c r="J31" s="49"/>
      <c r="K31" s="49"/>
      <c r="L31" s="49"/>
      <c r="M31" s="49"/>
    </row>
    <row r="32" spans="1:16" ht="11.45" customHeight="1">
      <c r="J32" s="49"/>
      <c r="K32" s="49"/>
      <c r="L32" s="49"/>
      <c r="M32" s="49"/>
    </row>
    <row r="33" spans="10:13" ht="11.45" customHeight="1">
      <c r="J33" s="49"/>
      <c r="K33" s="49"/>
      <c r="L33" s="49"/>
      <c r="M33" s="49"/>
    </row>
    <row r="34" spans="10:13" ht="11.45" customHeight="1">
      <c r="J34" s="49"/>
      <c r="K34" s="49"/>
      <c r="L34" s="49"/>
      <c r="M34" s="49"/>
    </row>
    <row r="35" spans="10:13" ht="11.45" customHeight="1">
      <c r="J35" s="49"/>
      <c r="K35" s="49"/>
      <c r="L35" s="49"/>
      <c r="M35" s="49"/>
    </row>
    <row r="36" spans="10:13" ht="11.45" customHeight="1">
      <c r="J36" s="49"/>
      <c r="K36" s="49"/>
      <c r="L36" s="49"/>
      <c r="M36" s="49"/>
    </row>
    <row r="37" spans="10:13" ht="11.45" customHeight="1">
      <c r="J37" s="49"/>
      <c r="K37" s="49"/>
      <c r="L37" s="49"/>
      <c r="M37" s="49"/>
    </row>
    <row r="38" spans="10:13" ht="11.45" customHeight="1">
      <c r="J38" s="49"/>
      <c r="K38" s="49"/>
      <c r="L38" s="49"/>
      <c r="M38" s="49"/>
    </row>
    <row r="39" spans="10:13" ht="11.45" customHeight="1">
      <c r="J39" s="49"/>
      <c r="K39" s="49"/>
      <c r="L39" s="49"/>
      <c r="M39" s="49"/>
    </row>
    <row r="40" spans="10:13" ht="11.45" customHeight="1">
      <c r="J40" s="49"/>
      <c r="K40" s="49"/>
      <c r="L40" s="49"/>
      <c r="M40" s="49"/>
    </row>
    <row r="41" spans="10:13" ht="11.45" customHeight="1">
      <c r="J41" s="49"/>
      <c r="K41" s="49"/>
      <c r="L41" s="49"/>
      <c r="M41" s="49"/>
    </row>
    <row r="42" spans="10:13" ht="11.45" customHeight="1">
      <c r="J42" s="49"/>
      <c r="K42" s="49"/>
      <c r="L42" s="49"/>
      <c r="M42" s="49"/>
    </row>
    <row r="43" spans="10:13" ht="11.45" customHeight="1">
      <c r="J43" s="49"/>
      <c r="K43" s="49"/>
      <c r="L43" s="49"/>
      <c r="M43" s="49"/>
    </row>
    <row r="44" spans="10:13" ht="11.45" customHeight="1">
      <c r="J44" s="49"/>
      <c r="K44" s="49"/>
      <c r="L44" s="49"/>
      <c r="M44" s="49"/>
    </row>
    <row r="45" spans="10:13" ht="11.45" customHeight="1">
      <c r="J45" s="49"/>
      <c r="K45" s="49"/>
      <c r="L45" s="49"/>
      <c r="M45" s="49"/>
    </row>
    <row r="46" spans="10:13" ht="11.45" customHeight="1">
      <c r="J46" s="49"/>
      <c r="K46" s="49"/>
      <c r="L46" s="49"/>
      <c r="M46" s="49"/>
    </row>
    <row r="47" spans="10:13" ht="11.45" customHeight="1">
      <c r="J47" s="49"/>
      <c r="K47" s="49"/>
      <c r="L47" s="49"/>
      <c r="M47" s="49"/>
    </row>
    <row r="48" spans="10:13" ht="11.45" customHeight="1">
      <c r="J48" s="49"/>
      <c r="K48" s="49"/>
      <c r="L48" s="49"/>
      <c r="M48" s="49"/>
    </row>
    <row r="49" spans="10:13" ht="11.45" customHeight="1">
      <c r="J49" s="49"/>
      <c r="K49" s="49"/>
      <c r="L49" s="49"/>
      <c r="M49" s="49"/>
    </row>
    <row r="50" spans="10:13" ht="11.45" customHeight="1">
      <c r="J50" s="49"/>
      <c r="K50" s="49"/>
      <c r="L50" s="49"/>
      <c r="M50" s="49"/>
    </row>
    <row r="51" spans="10:13" ht="11.45" customHeight="1">
      <c r="J51" s="49"/>
      <c r="K51" s="49"/>
      <c r="L51" s="49"/>
      <c r="M51" s="49"/>
    </row>
    <row r="52" spans="10:13" ht="11.45" customHeight="1">
      <c r="J52" s="49"/>
      <c r="K52" s="49"/>
      <c r="L52" s="49"/>
      <c r="M52" s="49"/>
    </row>
    <row r="53" spans="10:13" ht="11.45" customHeight="1">
      <c r="J53" s="49"/>
      <c r="K53" s="49"/>
      <c r="L53" s="49"/>
      <c r="M53" s="49"/>
    </row>
    <row r="54" spans="10:13" ht="11.45" customHeight="1">
      <c r="J54" s="49"/>
      <c r="K54" s="49"/>
      <c r="L54" s="49"/>
      <c r="M54" s="49"/>
    </row>
    <row r="55" spans="10:13" ht="11.45" customHeight="1">
      <c r="J55" s="49"/>
      <c r="K55" s="49"/>
      <c r="L55" s="49"/>
      <c r="M55" s="49"/>
    </row>
    <row r="56" spans="10:13" ht="11.45" customHeight="1">
      <c r="J56" s="49"/>
      <c r="K56" s="49"/>
      <c r="L56" s="49"/>
      <c r="M56" s="49"/>
    </row>
    <row r="57" spans="10:13" ht="11.45" customHeight="1">
      <c r="J57" s="49"/>
      <c r="K57" s="49"/>
      <c r="L57" s="49"/>
      <c r="M57" s="49"/>
    </row>
    <row r="58" spans="10:13" ht="11.45" customHeight="1">
      <c r="J58" s="49"/>
      <c r="K58" s="49"/>
      <c r="L58" s="49"/>
      <c r="M58" s="49"/>
    </row>
    <row r="59" spans="10:13" ht="11.45" customHeight="1">
      <c r="J59" s="49"/>
      <c r="K59" s="49"/>
      <c r="L59" s="49"/>
      <c r="M59" s="49"/>
    </row>
    <row r="60" spans="10:13" ht="11.45" customHeight="1">
      <c r="J60" s="49"/>
      <c r="K60" s="49"/>
      <c r="L60" s="49"/>
      <c r="M60" s="49"/>
    </row>
    <row r="61" spans="10:13" ht="11.45" customHeight="1">
      <c r="J61" s="49"/>
      <c r="K61" s="49"/>
      <c r="L61" s="49"/>
      <c r="M61" s="49"/>
    </row>
    <row r="62" spans="10:13" ht="11.45" customHeight="1">
      <c r="J62" s="49"/>
      <c r="K62" s="49"/>
      <c r="L62" s="49"/>
      <c r="M62" s="49"/>
    </row>
  </sheetData>
  <mergeCells count="54">
    <mergeCell ref="N5:N6"/>
    <mergeCell ref="A8:I8"/>
    <mergeCell ref="A7:C7"/>
    <mergeCell ref="D7:I7"/>
    <mergeCell ref="A14:C14"/>
    <mergeCell ref="D14:G14"/>
    <mergeCell ref="K5:K6"/>
    <mergeCell ref="D11:G11"/>
    <mergeCell ref="A12:C12"/>
    <mergeCell ref="D12:G12"/>
    <mergeCell ref="A11:C11"/>
    <mergeCell ref="A30:C30"/>
    <mergeCell ref="D30:G30"/>
    <mergeCell ref="A18:C18"/>
    <mergeCell ref="D18:G18"/>
    <mergeCell ref="A20:C20"/>
    <mergeCell ref="D20:G20"/>
    <mergeCell ref="A24:C24"/>
    <mergeCell ref="D24:G24"/>
    <mergeCell ref="A25:C25"/>
    <mergeCell ref="D25:G25"/>
    <mergeCell ref="A22:C22"/>
    <mergeCell ref="A23:C23"/>
    <mergeCell ref="D22:G22"/>
    <mergeCell ref="D23:G23"/>
    <mergeCell ref="D26:G26"/>
    <mergeCell ref="A19:I19"/>
    <mergeCell ref="A2:N2"/>
    <mergeCell ref="A21:C21"/>
    <mergeCell ref="D21:G21"/>
    <mergeCell ref="A9:C9"/>
    <mergeCell ref="D9:G9"/>
    <mergeCell ref="A5:C6"/>
    <mergeCell ref="D5:I6"/>
    <mergeCell ref="J5:J6"/>
    <mergeCell ref="D10:G10"/>
    <mergeCell ref="A10:C10"/>
    <mergeCell ref="A13:C13"/>
    <mergeCell ref="D13:G13"/>
    <mergeCell ref="A17:C17"/>
    <mergeCell ref="D17:G17"/>
    <mergeCell ref="L5:L6"/>
    <mergeCell ref="M5:M6"/>
    <mergeCell ref="A15:C15"/>
    <mergeCell ref="D15:G15"/>
    <mergeCell ref="A16:C16"/>
    <mergeCell ref="D16:G16"/>
    <mergeCell ref="A29:C29"/>
    <mergeCell ref="D29:G29"/>
    <mergeCell ref="A26:C26"/>
    <mergeCell ref="A28:C28"/>
    <mergeCell ref="D28:G28"/>
    <mergeCell ref="A27:C27"/>
    <mergeCell ref="D27:G27"/>
  </mergeCells>
  <pageMargins left="0.94488188976377963" right="0" top="0.35433070866141736" bottom="0.39370078740157483" header="0.51181102362204722" footer="0.51181102362204722"/>
  <pageSetup paperSize="9" scale="5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2020-10-28T10:02:05Z</cp:lastPrinted>
  <dcterms:created xsi:type="dcterms:W3CDTF">2019-04-23T05:25:06Z</dcterms:created>
  <dcterms:modified xsi:type="dcterms:W3CDTF">2020-10-28T10:02:43Z</dcterms:modified>
</cp:coreProperties>
</file>